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omcak\Desktop\záloha\Desktop\RADA\Rada 2026\19.1.2026\MŠ\"/>
    </mc:Choice>
  </mc:AlternateContent>
  <xr:revisionPtr revIDLastSave="0" documentId="8_{9016B497-F840-4B01-A26A-0ECFF2247E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počet" sheetId="1" r:id="rId1"/>
    <sheet name="Mzdové náklady - provoz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60" i="1" l="1"/>
  <c r="D55" i="1"/>
  <c r="D14" i="1" l="1"/>
  <c r="E14" i="1"/>
  <c r="D18" i="1"/>
  <c r="E18" i="1"/>
  <c r="D35" i="1"/>
  <c r="E35" i="1"/>
  <c r="E38" i="1"/>
  <c r="D40" i="1" l="1"/>
  <c r="E50" i="1" s="1"/>
  <c r="C38" i="1"/>
  <c r="C35" i="1"/>
  <c r="C14" i="1"/>
  <c r="C18" i="1"/>
  <c r="C40" i="1" l="1"/>
  <c r="D49" i="1"/>
  <c r="D50" i="1" l="1"/>
</calcChain>
</file>

<file path=xl/sharedStrings.xml><?xml version="1.0" encoding="utf-8"?>
<sst xmlns="http://schemas.openxmlformats.org/spreadsheetml/2006/main" count="83" uniqueCount="81">
  <si>
    <t>Výdaje</t>
  </si>
  <si>
    <t>potraviny</t>
  </si>
  <si>
    <t>materiál</t>
  </si>
  <si>
    <t>el.energie</t>
  </si>
  <si>
    <t>plyn</t>
  </si>
  <si>
    <t>vodné</t>
  </si>
  <si>
    <t>energie</t>
  </si>
  <si>
    <t>opravy</t>
  </si>
  <si>
    <t>školení</t>
  </si>
  <si>
    <t>cestovné</t>
  </si>
  <si>
    <t>Náklady na reprezent.</t>
  </si>
  <si>
    <t>poštovné</t>
  </si>
  <si>
    <t>telefon</t>
  </si>
  <si>
    <t>Software</t>
  </si>
  <si>
    <t>mzdy a OON z OÚ</t>
  </si>
  <si>
    <t>poj.žáků a maj.</t>
  </si>
  <si>
    <t>předplatné</t>
  </si>
  <si>
    <t>popl.za ved.účtu</t>
  </si>
  <si>
    <t>Ochr. pom.prev.prohl.</t>
  </si>
  <si>
    <t>úroky</t>
  </si>
  <si>
    <t>ostat.výnosy</t>
  </si>
  <si>
    <t>Čerpání fondů</t>
  </si>
  <si>
    <t>Celkem příjmy</t>
  </si>
  <si>
    <t>Stav rozpočtu</t>
  </si>
  <si>
    <t>Celkem DDHM</t>
  </si>
  <si>
    <t>Služby</t>
  </si>
  <si>
    <t>Odpisy</t>
  </si>
  <si>
    <t>Mzdy + odvody z OÚ</t>
  </si>
  <si>
    <t>CELKEM VÝDAJE</t>
  </si>
  <si>
    <t>Jiné zdroje</t>
  </si>
  <si>
    <t>Příspěvek zřizovatele (Obec Halenkov)</t>
  </si>
  <si>
    <t>ochr. pomůcky,lékárničky</t>
  </si>
  <si>
    <t>Zpracování mezd</t>
  </si>
  <si>
    <t>BOZP</t>
  </si>
  <si>
    <t>Odvoz odpadu</t>
  </si>
  <si>
    <t>sociální poj.zdrav.poj.,zákon.,poj.</t>
  </si>
  <si>
    <t xml:space="preserve">Inv. majetek </t>
  </si>
  <si>
    <t>výnosy za stravné</t>
  </si>
  <si>
    <t>úplata za předškol. Vzdělávání</t>
  </si>
  <si>
    <t>Mateřská škola Halenkov, okres Vsetín</t>
  </si>
  <si>
    <t>Vyhotovila: Marcela Zavadilová</t>
  </si>
  <si>
    <t>ostat.náklady-revize</t>
  </si>
  <si>
    <t>DDHM 558</t>
  </si>
  <si>
    <t>čistící prostř. 501.301</t>
  </si>
  <si>
    <t>uč.pom. 501.324,302</t>
  </si>
  <si>
    <t>Celkem inv. Majetek</t>
  </si>
  <si>
    <t xml:space="preserve">Opravy </t>
  </si>
  <si>
    <t>Příjmy - výnosy</t>
  </si>
  <si>
    <t>účetní MŠ</t>
  </si>
  <si>
    <t>výtvar. Materiál 501.310,307,</t>
  </si>
  <si>
    <t>Materiál údržba 501.303,304,410,400</t>
  </si>
  <si>
    <t>kancel.potřeby 501.300,320</t>
  </si>
  <si>
    <t>ost.služby 518.410,820,904</t>
  </si>
  <si>
    <t>Schválený rozpočet 2025</t>
  </si>
  <si>
    <t>hračky 501.305,326,324</t>
  </si>
  <si>
    <t>k 30.9.2025</t>
  </si>
  <si>
    <t>Rozpis položek výdajů rozpočtu pro rok 2026</t>
  </si>
  <si>
    <t>MŠ Halenkov</t>
  </si>
  <si>
    <t>Počet žáků</t>
  </si>
  <si>
    <t>1 žák</t>
  </si>
  <si>
    <t>Celkem RUD</t>
  </si>
  <si>
    <t>* čerpáno z https://statis.msmt.gov.cz/nepedagogove/</t>
  </si>
  <si>
    <t>Mzdové náklady/ 1 měs.- zdroj fin. SR</t>
  </si>
  <si>
    <t>Odvody/1 měs.-zdroj fin. SR</t>
  </si>
  <si>
    <t>Školní jídelna - 2,45 úvazek</t>
  </si>
  <si>
    <t>Provoz - 2,0 úvazek</t>
  </si>
  <si>
    <t xml:space="preserve"> -   Kč </t>
  </si>
  <si>
    <t>Administrativa - 0,4 úvazek</t>
  </si>
  <si>
    <t>Odměny</t>
  </si>
  <si>
    <t>Celkem</t>
  </si>
  <si>
    <t>Mzdové náklady *12 měs</t>
  </si>
  <si>
    <t>Mzdové náklady</t>
  </si>
  <si>
    <t>včetně provozních zaměstnanců</t>
  </si>
  <si>
    <t>včetně UP hrazených z SR</t>
  </si>
  <si>
    <t>PC 2 ks</t>
  </si>
  <si>
    <t>Skříň pro zaměstnance</t>
  </si>
  <si>
    <t>Dětská sedačka</t>
  </si>
  <si>
    <t>Pračka</t>
  </si>
  <si>
    <t>běžné opravy během roku,malování, zahrada</t>
  </si>
  <si>
    <t>Schválený rozpočet MŠ Halenkov, okres Vsetín na rok 2026</t>
  </si>
  <si>
    <t>Rozpočet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</si>
</sst>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_-* #,##0.00\ _K_č_-;\-* #,##0.00\ _K_č_-;_-* &quot;-&quot;??\ _K_č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6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/>
    <xf numFmtId="4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0" xfId="0" applyFont="1"/>
    <xf numFmtId="0" fontId="4" fillId="0" borderId="9" xfId="0" applyFont="1" applyBorder="1"/>
    <xf numFmtId="0" fontId="4" fillId="0" borderId="10" xfId="0" applyFont="1" applyBorder="1"/>
    <xf numFmtId="0" fontId="1" fillId="0" borderId="10" xfId="0" applyFont="1" applyBorder="1"/>
    <xf numFmtId="0" fontId="2" fillId="0" borderId="10" xfId="0" applyFont="1" applyBorder="1"/>
    <xf numFmtId="0" fontId="4" fillId="0" borderId="13" xfId="0" applyFont="1" applyBorder="1"/>
    <xf numFmtId="0" fontId="2" fillId="0" borderId="13" xfId="0" applyFont="1" applyBorder="1"/>
    <xf numFmtId="0" fontId="3" fillId="0" borderId="13" xfId="0" applyFont="1" applyBorder="1"/>
    <xf numFmtId="0" fontId="3" fillId="0" borderId="3" xfId="0" applyFont="1" applyBorder="1"/>
    <xf numFmtId="0" fontId="3" fillId="0" borderId="11" xfId="0" applyFont="1" applyBorder="1"/>
    <xf numFmtId="0" fontId="6" fillId="0" borderId="0" xfId="0" applyFont="1"/>
    <xf numFmtId="0" fontId="7" fillId="0" borderId="14" xfId="0" applyFont="1" applyBorder="1"/>
    <xf numFmtId="0" fontId="3" fillId="0" borderId="15" xfId="0" applyFont="1" applyBorder="1"/>
    <xf numFmtId="0" fontId="3" fillId="0" borderId="15" xfId="0" applyFont="1" applyBorder="1" applyAlignment="1">
      <alignment wrapText="1"/>
    </xf>
    <xf numFmtId="4" fontId="2" fillId="0" borderId="15" xfId="0" applyNumberFormat="1" applyFont="1" applyBorder="1" applyAlignment="1">
      <alignment horizontal="center" wrapText="1"/>
    </xf>
    <xf numFmtId="164" fontId="3" fillId="0" borderId="13" xfId="0" applyNumberFormat="1" applyFont="1" applyBorder="1"/>
    <xf numFmtId="164" fontId="2" fillId="0" borderId="13" xfId="0" applyNumberFormat="1" applyFont="1" applyBorder="1" applyAlignment="1">
      <alignment horizontal="right"/>
    </xf>
    <xf numFmtId="164" fontId="4" fillId="0" borderId="13" xfId="0" applyNumberFormat="1" applyFont="1" applyBorder="1"/>
    <xf numFmtId="164" fontId="2" fillId="0" borderId="13" xfId="0" applyNumberFormat="1" applyFont="1" applyBorder="1"/>
    <xf numFmtId="164" fontId="7" fillId="0" borderId="14" xfId="0" applyNumberFormat="1" applyFont="1" applyBorder="1"/>
    <xf numFmtId="164" fontId="8" fillId="0" borderId="14" xfId="0" applyNumberFormat="1" applyFont="1" applyBorder="1"/>
    <xf numFmtId="164" fontId="4" fillId="0" borderId="14" xfId="0" applyNumberFormat="1" applyFont="1" applyBorder="1"/>
    <xf numFmtId="0" fontId="4" fillId="0" borderId="16" xfId="0" applyFont="1" applyBorder="1"/>
    <xf numFmtId="0" fontId="2" fillId="0" borderId="16" xfId="0" applyFont="1" applyBorder="1"/>
    <xf numFmtId="0" fontId="1" fillId="0" borderId="16" xfId="0" applyFont="1" applyBorder="1"/>
    <xf numFmtId="0" fontId="4" fillId="0" borderId="4" xfId="0" applyFont="1" applyBorder="1"/>
    <xf numFmtId="0" fontId="2" fillId="0" borderId="18" xfId="0" applyFont="1" applyBorder="1"/>
    <xf numFmtId="4" fontId="4" fillId="0" borderId="21" xfId="0" applyNumberFormat="1" applyFont="1" applyBorder="1"/>
    <xf numFmtId="4" fontId="4" fillId="0" borderId="22" xfId="0" applyNumberFormat="1" applyFont="1" applyBorder="1"/>
    <xf numFmtId="4" fontId="3" fillId="0" borderId="22" xfId="0" applyNumberFormat="1" applyFont="1" applyBorder="1"/>
    <xf numFmtId="4" fontId="3" fillId="0" borderId="23" xfId="0" applyNumberFormat="1" applyFont="1" applyBorder="1"/>
    <xf numFmtId="0" fontId="3" fillId="0" borderId="20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4" fillId="0" borderId="28" xfId="0" applyFont="1" applyBorder="1"/>
    <xf numFmtId="165" fontId="4" fillId="0" borderId="5" xfId="0" applyNumberFormat="1" applyFont="1" applyBorder="1"/>
    <xf numFmtId="165" fontId="4" fillId="0" borderId="6" xfId="0" applyNumberFormat="1" applyFont="1" applyBorder="1"/>
    <xf numFmtId="165" fontId="3" fillId="0" borderId="6" xfId="0" applyNumberFormat="1" applyFont="1" applyBorder="1"/>
    <xf numFmtId="165" fontId="3" fillId="0" borderId="24" xfId="0" applyNumberFormat="1" applyFont="1" applyBorder="1"/>
    <xf numFmtId="165" fontId="2" fillId="0" borderId="6" xfId="0" applyNumberFormat="1" applyFont="1" applyBorder="1"/>
    <xf numFmtId="165" fontId="2" fillId="0" borderId="27" xfId="0" applyNumberFormat="1" applyFont="1" applyBorder="1"/>
    <xf numFmtId="0" fontId="2" fillId="0" borderId="17" xfId="0" applyFont="1" applyBorder="1" applyAlignment="1">
      <alignment horizontal="center"/>
    </xf>
    <xf numFmtId="0" fontId="4" fillId="0" borderId="0" xfId="0" applyFont="1" applyAlignment="1">
      <alignment horizontal="right"/>
    </xf>
    <xf numFmtId="165" fontId="1" fillId="2" borderId="6" xfId="0" applyNumberFormat="1" applyFont="1" applyFill="1" applyBorder="1"/>
    <xf numFmtId="165" fontId="4" fillId="2" borderId="6" xfId="0" applyNumberFormat="1" applyFont="1" applyFill="1" applyBorder="1"/>
    <xf numFmtId="165" fontId="4" fillId="2" borderId="8" xfId="0" applyNumberFormat="1" applyFont="1" applyFill="1" applyBorder="1"/>
    <xf numFmtId="165" fontId="3" fillId="3" borderId="7" xfId="0" applyNumberFormat="1" applyFont="1" applyFill="1" applyBorder="1"/>
    <xf numFmtId="0" fontId="10" fillId="0" borderId="16" xfId="0" applyFont="1" applyBorder="1"/>
    <xf numFmtId="0" fontId="10" fillId="0" borderId="0" xfId="0" applyFont="1"/>
    <xf numFmtId="0" fontId="10" fillId="0" borderId="29" xfId="0" applyFont="1" applyBorder="1"/>
    <xf numFmtId="8" fontId="10" fillId="0" borderId="29" xfId="0" applyNumberFormat="1" applyFont="1" applyBorder="1"/>
    <xf numFmtId="0" fontId="10" fillId="0" borderId="18" xfId="0" applyFont="1" applyBorder="1"/>
    <xf numFmtId="8" fontId="11" fillId="0" borderId="18" xfId="0" applyNumberFormat="1" applyFont="1" applyBorder="1"/>
    <xf numFmtId="0" fontId="11" fillId="0" borderId="30" xfId="0" applyFont="1" applyBorder="1" applyAlignment="1">
      <alignment horizontal="center"/>
    </xf>
    <xf numFmtId="0" fontId="11" fillId="0" borderId="29" xfId="0" applyFont="1" applyBorder="1" applyAlignment="1">
      <alignment horizontal="center" wrapText="1"/>
    </xf>
    <xf numFmtId="8" fontId="10" fillId="0" borderId="18" xfId="0" applyNumberFormat="1" applyFont="1" applyBorder="1"/>
    <xf numFmtId="8" fontId="10" fillId="0" borderId="16" xfId="0" applyNumberFormat="1" applyFont="1" applyBorder="1"/>
    <xf numFmtId="0" fontId="11" fillId="0" borderId="18" xfId="0" applyFont="1" applyBorder="1"/>
    <xf numFmtId="0" fontId="11" fillId="0" borderId="16" xfId="0" applyFont="1" applyBorder="1"/>
    <xf numFmtId="8" fontId="11" fillId="0" borderId="16" xfId="0" applyNumberFormat="1" applyFont="1" applyBorder="1"/>
    <xf numFmtId="8" fontId="11" fillId="0" borderId="29" xfId="0" applyNumberFormat="1" applyFont="1" applyBorder="1"/>
    <xf numFmtId="165" fontId="1" fillId="0" borderId="6" xfId="0" applyNumberFormat="1" applyFont="1" applyBorder="1"/>
    <xf numFmtId="0" fontId="5" fillId="0" borderId="0" xfId="0" applyFont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1"/>
  <sheetViews>
    <sheetView tabSelected="1" zoomScale="63" zoomScaleNormal="63" workbookViewId="0">
      <selection activeCell="E13" sqref="E13"/>
    </sheetView>
  </sheetViews>
  <sheetFormatPr defaultColWidth="8.88671875" defaultRowHeight="13.2" x14ac:dyDescent="0.25"/>
  <cols>
    <col min="1" max="1" width="8.88671875" style="5"/>
    <col min="2" max="2" width="26.109375" style="5" customWidth="1"/>
    <col min="3" max="3" width="22" style="5" customWidth="1"/>
    <col min="4" max="4" width="23.6640625" style="5" customWidth="1"/>
    <col min="5" max="5" width="17.5546875" style="5" customWidth="1"/>
    <col min="6" max="6" width="7" style="5" customWidth="1"/>
    <col min="7" max="7" width="8.88671875" style="5"/>
    <col min="8" max="8" width="16.6640625" style="5" customWidth="1"/>
    <col min="9" max="9" width="12.44140625" style="5" customWidth="1"/>
    <col min="10" max="16384" width="8.88671875" style="5"/>
  </cols>
  <sheetData>
    <row r="1" spans="2:11" ht="15.6" x14ac:dyDescent="0.3">
      <c r="B1" s="18" t="s">
        <v>39</v>
      </c>
    </row>
    <row r="2" spans="2:11" ht="48.6" customHeight="1" thickBot="1" x14ac:dyDescent="0.45">
      <c r="B2" s="70" t="s">
        <v>79</v>
      </c>
      <c r="C2" s="70"/>
      <c r="D2" s="70"/>
      <c r="E2" s="70"/>
    </row>
    <row r="3" spans="2:11" ht="39.6" x14ac:dyDescent="0.25">
      <c r="B3" s="20" t="s">
        <v>0</v>
      </c>
      <c r="C3" s="21" t="s">
        <v>53</v>
      </c>
      <c r="D3" s="22" t="s">
        <v>80</v>
      </c>
      <c r="E3" s="22" t="s">
        <v>30</v>
      </c>
      <c r="F3" s="21" t="s">
        <v>29</v>
      </c>
    </row>
    <row r="4" spans="2:11" x14ac:dyDescent="0.25">
      <c r="B4" s="15" t="s">
        <v>36</v>
      </c>
      <c r="C4" s="24">
        <v>280000</v>
      </c>
      <c r="D4" s="24"/>
      <c r="E4" s="24"/>
      <c r="F4" s="23"/>
      <c r="H4" s="8"/>
    </row>
    <row r="5" spans="2:11" x14ac:dyDescent="0.25">
      <c r="B5" s="13" t="s">
        <v>42</v>
      </c>
      <c r="C5" s="25">
        <v>95000</v>
      </c>
      <c r="D5" s="25">
        <v>150000</v>
      </c>
      <c r="E5" s="25"/>
      <c r="F5" s="25"/>
      <c r="K5" s="8"/>
    </row>
    <row r="6" spans="2:11" x14ac:dyDescent="0.25">
      <c r="B6" s="13" t="s">
        <v>44</v>
      </c>
      <c r="C6" s="25">
        <v>60000</v>
      </c>
      <c r="D6" s="25">
        <v>100000</v>
      </c>
      <c r="E6" s="25"/>
      <c r="F6" s="25"/>
      <c r="G6" s="5" t="s">
        <v>73</v>
      </c>
      <c r="H6" s="8"/>
    </row>
    <row r="7" spans="2:11" x14ac:dyDescent="0.25">
      <c r="B7" s="13" t="s">
        <v>54</v>
      </c>
      <c r="C7" s="25">
        <v>40000</v>
      </c>
      <c r="D7" s="25">
        <v>40000</v>
      </c>
      <c r="E7" s="25"/>
      <c r="F7" s="25"/>
    </row>
    <row r="8" spans="2:11" x14ac:dyDescent="0.25">
      <c r="B8" s="13" t="s">
        <v>51</v>
      </c>
      <c r="C8" s="25">
        <v>70000</v>
      </c>
      <c r="D8" s="25">
        <v>70000</v>
      </c>
      <c r="E8" s="25"/>
      <c r="F8" s="25"/>
    </row>
    <row r="9" spans="2:11" x14ac:dyDescent="0.25">
      <c r="B9" s="13" t="s">
        <v>43</v>
      </c>
      <c r="C9" s="25">
        <v>100000</v>
      </c>
      <c r="D9" s="25">
        <v>100000</v>
      </c>
      <c r="E9" s="25"/>
      <c r="F9" s="25"/>
      <c r="H9" s="8"/>
    </row>
    <row r="10" spans="2:11" x14ac:dyDescent="0.25">
      <c r="B10" s="13" t="s">
        <v>49</v>
      </c>
      <c r="C10" s="25">
        <v>100000</v>
      </c>
      <c r="D10" s="25">
        <v>100000</v>
      </c>
      <c r="E10" s="25"/>
      <c r="F10" s="25"/>
      <c r="J10" s="8"/>
    </row>
    <row r="11" spans="2:11" x14ac:dyDescent="0.25">
      <c r="B11" s="13" t="s">
        <v>50</v>
      </c>
      <c r="C11" s="25">
        <v>30000</v>
      </c>
      <c r="D11" s="25">
        <v>50000</v>
      </c>
      <c r="E11" s="25"/>
      <c r="F11" s="25"/>
    </row>
    <row r="12" spans="2:11" x14ac:dyDescent="0.25">
      <c r="B12" s="13" t="s">
        <v>31</v>
      </c>
      <c r="C12" s="25">
        <v>5000</v>
      </c>
      <c r="D12" s="25">
        <v>5000</v>
      </c>
      <c r="E12" s="25"/>
      <c r="F12" s="25"/>
    </row>
    <row r="13" spans="2:11" x14ac:dyDescent="0.25">
      <c r="B13" s="13" t="s">
        <v>1</v>
      </c>
      <c r="C13" s="25">
        <v>0</v>
      </c>
      <c r="D13" s="25">
        <v>0</v>
      </c>
      <c r="E13" s="25"/>
      <c r="F13" s="25"/>
    </row>
    <row r="14" spans="2:11" x14ac:dyDescent="0.25">
      <c r="B14" s="14" t="s">
        <v>2</v>
      </c>
      <c r="C14" s="26">
        <f>SUM(C5:C13)</f>
        <v>500000</v>
      </c>
      <c r="D14" s="26">
        <f>SUM(D5:D13)</f>
        <v>615000</v>
      </c>
      <c r="E14" s="26">
        <f>SUM(E5:E13)</f>
        <v>0</v>
      </c>
      <c r="F14" s="25"/>
    </row>
    <row r="15" spans="2:11" x14ac:dyDescent="0.25">
      <c r="B15" s="13" t="s">
        <v>3</v>
      </c>
      <c r="C15" s="25">
        <v>200000</v>
      </c>
      <c r="D15" s="25">
        <v>200000</v>
      </c>
      <c r="E15" s="25"/>
      <c r="F15" s="25"/>
    </row>
    <row r="16" spans="2:11" x14ac:dyDescent="0.25">
      <c r="B16" s="13" t="s">
        <v>4</v>
      </c>
      <c r="C16" s="25">
        <v>300000</v>
      </c>
      <c r="D16" s="25">
        <v>300000</v>
      </c>
      <c r="E16" s="25"/>
      <c r="F16" s="25"/>
      <c r="H16" s="4"/>
      <c r="I16" s="4"/>
    </row>
    <row r="17" spans="2:6" x14ac:dyDescent="0.25">
      <c r="B17" s="13" t="s">
        <v>5</v>
      </c>
      <c r="C17" s="25">
        <v>67000</v>
      </c>
      <c r="D17" s="25">
        <v>67000</v>
      </c>
      <c r="E17" s="25"/>
      <c r="F17" s="25"/>
    </row>
    <row r="18" spans="2:6" x14ac:dyDescent="0.25">
      <c r="B18" s="14" t="s">
        <v>6</v>
      </c>
      <c r="C18" s="26">
        <f>SUM(C15:C17)</f>
        <v>567000</v>
      </c>
      <c r="D18" s="26">
        <f>SUM(D15:D17)</f>
        <v>567000</v>
      </c>
      <c r="E18" s="26">
        <f>SUM(E15:E17)</f>
        <v>0</v>
      </c>
      <c r="F18" s="25"/>
    </row>
    <row r="19" spans="2:6" x14ac:dyDescent="0.25">
      <c r="B19" s="14" t="s">
        <v>7</v>
      </c>
      <c r="C19" s="26">
        <v>70000</v>
      </c>
      <c r="D19" s="26">
        <v>100000</v>
      </c>
      <c r="E19" s="26">
        <v>0</v>
      </c>
      <c r="F19" s="25"/>
    </row>
    <row r="20" spans="2:6" x14ac:dyDescent="0.25">
      <c r="B20" s="13" t="s">
        <v>8</v>
      </c>
      <c r="C20" s="25">
        <v>0</v>
      </c>
      <c r="D20" s="25">
        <v>50000</v>
      </c>
      <c r="E20" s="25"/>
      <c r="F20" s="25"/>
    </row>
    <row r="21" spans="2:6" x14ac:dyDescent="0.25">
      <c r="B21" s="13" t="s">
        <v>9</v>
      </c>
      <c r="C21" s="25">
        <v>1000</v>
      </c>
      <c r="D21" s="25">
        <v>1000</v>
      </c>
      <c r="E21" s="25"/>
      <c r="F21" s="25"/>
    </row>
    <row r="22" spans="2:6" x14ac:dyDescent="0.25">
      <c r="B22" s="13" t="s">
        <v>10</v>
      </c>
      <c r="C22" s="25">
        <v>15000</v>
      </c>
      <c r="D22" s="25">
        <v>15000</v>
      </c>
      <c r="E22" s="25"/>
      <c r="F22" s="25"/>
    </row>
    <row r="23" spans="2:6" x14ac:dyDescent="0.25">
      <c r="B23" s="13" t="s">
        <v>11</v>
      </c>
      <c r="C23" s="25">
        <v>1000</v>
      </c>
      <c r="D23" s="25">
        <v>1000</v>
      </c>
      <c r="E23" s="25"/>
      <c r="F23" s="25"/>
    </row>
    <row r="24" spans="2:6" x14ac:dyDescent="0.25">
      <c r="B24" s="13" t="s">
        <v>12</v>
      </c>
      <c r="C24" s="25">
        <v>12000</v>
      </c>
      <c r="D24" s="25">
        <v>12000</v>
      </c>
      <c r="E24" s="25"/>
      <c r="F24" s="25"/>
    </row>
    <row r="25" spans="2:6" x14ac:dyDescent="0.25">
      <c r="B25" s="13" t="s">
        <v>13</v>
      </c>
      <c r="C25" s="25">
        <v>40000</v>
      </c>
      <c r="D25" s="25">
        <v>40000</v>
      </c>
      <c r="E25" s="25"/>
      <c r="F25" s="25"/>
    </row>
    <row r="26" spans="2:6" x14ac:dyDescent="0.25">
      <c r="B26" s="13" t="s">
        <v>32</v>
      </c>
      <c r="C26" s="25">
        <v>70000</v>
      </c>
      <c r="D26" s="25">
        <v>70000</v>
      </c>
      <c r="E26" s="25"/>
      <c r="F26" s="25"/>
    </row>
    <row r="27" spans="2:6" x14ac:dyDescent="0.25">
      <c r="B27" s="13" t="s">
        <v>52</v>
      </c>
      <c r="C27" s="25">
        <v>25000</v>
      </c>
      <c r="D27" s="25">
        <v>30000</v>
      </c>
      <c r="E27" s="25"/>
      <c r="F27" s="25"/>
    </row>
    <row r="28" spans="2:6" x14ac:dyDescent="0.25">
      <c r="B28" s="13" t="s">
        <v>33</v>
      </c>
      <c r="C28" s="25">
        <v>15000</v>
      </c>
      <c r="D28" s="25">
        <v>15000</v>
      </c>
      <c r="E28" s="25"/>
      <c r="F28" s="25"/>
    </row>
    <row r="29" spans="2:6" x14ac:dyDescent="0.25">
      <c r="B29" s="13" t="s">
        <v>34</v>
      </c>
      <c r="C29" s="25">
        <v>20000</v>
      </c>
      <c r="D29" s="25">
        <v>25000</v>
      </c>
      <c r="E29" s="25"/>
      <c r="F29" s="25"/>
    </row>
    <row r="30" spans="2:6" x14ac:dyDescent="0.25">
      <c r="B30" s="13" t="s">
        <v>15</v>
      </c>
      <c r="C30" s="25">
        <v>20000</v>
      </c>
      <c r="D30" s="25">
        <v>20000</v>
      </c>
      <c r="E30" s="25"/>
      <c r="F30" s="25"/>
    </row>
    <row r="31" spans="2:6" x14ac:dyDescent="0.25">
      <c r="B31" s="13" t="s">
        <v>41</v>
      </c>
      <c r="C31" s="25">
        <v>15000</v>
      </c>
      <c r="D31" s="25">
        <v>20000</v>
      </c>
      <c r="E31" s="25"/>
      <c r="F31" s="25"/>
    </row>
    <row r="32" spans="2:6" x14ac:dyDescent="0.25">
      <c r="B32" s="13" t="s">
        <v>16</v>
      </c>
      <c r="C32" s="25">
        <v>2000</v>
      </c>
      <c r="D32" s="25">
        <v>2000</v>
      </c>
      <c r="E32" s="25"/>
      <c r="F32" s="25"/>
    </row>
    <row r="33" spans="2:9" x14ac:dyDescent="0.25">
      <c r="B33" s="13" t="s">
        <v>17</v>
      </c>
      <c r="C33" s="25">
        <v>18000</v>
      </c>
      <c r="D33" s="25">
        <v>18000</v>
      </c>
      <c r="E33" s="25"/>
      <c r="F33" s="25"/>
    </row>
    <row r="34" spans="2:9" x14ac:dyDescent="0.25">
      <c r="B34" s="13" t="s">
        <v>18</v>
      </c>
      <c r="C34" s="25">
        <v>15000</v>
      </c>
      <c r="D34" s="25">
        <v>15000</v>
      </c>
      <c r="E34" s="25"/>
      <c r="F34" s="25"/>
    </row>
    <row r="35" spans="2:9" x14ac:dyDescent="0.25">
      <c r="B35" s="15" t="s">
        <v>25</v>
      </c>
      <c r="C35" s="23">
        <f>SUM(C20:C34)</f>
        <v>269000</v>
      </c>
      <c r="D35" s="23">
        <f>SUM(D20:D34)</f>
        <v>334000</v>
      </c>
      <c r="E35" s="23">
        <f>SUM(E20:E34)</f>
        <v>0</v>
      </c>
      <c r="F35" s="25"/>
    </row>
    <row r="36" spans="2:9" x14ac:dyDescent="0.25">
      <c r="B36" s="13" t="s">
        <v>14</v>
      </c>
      <c r="C36" s="25">
        <v>200000</v>
      </c>
      <c r="D36" s="25">
        <v>2090456</v>
      </c>
      <c r="E36" s="25"/>
      <c r="F36" s="25"/>
      <c r="G36" s="5" t="s">
        <v>72</v>
      </c>
    </row>
    <row r="37" spans="2:9" x14ac:dyDescent="0.25">
      <c r="B37" s="13" t="s">
        <v>35</v>
      </c>
      <c r="C37" s="25">
        <v>72000</v>
      </c>
      <c r="D37" s="25">
        <v>748783</v>
      </c>
      <c r="E37" s="25"/>
      <c r="F37" s="25"/>
      <c r="G37" s="5" t="s">
        <v>72</v>
      </c>
    </row>
    <row r="38" spans="2:9" x14ac:dyDescent="0.25">
      <c r="B38" s="15" t="s">
        <v>27</v>
      </c>
      <c r="C38" s="23">
        <f>SUM(C36:C37)</f>
        <v>272000</v>
      </c>
      <c r="D38" s="23">
        <f>SUM(D36:D37)</f>
        <v>2839239</v>
      </c>
      <c r="E38" s="23">
        <f>SUM(E36:E37)</f>
        <v>0</v>
      </c>
      <c r="F38" s="25"/>
    </row>
    <row r="39" spans="2:9" x14ac:dyDescent="0.25">
      <c r="B39" s="14" t="s">
        <v>26</v>
      </c>
      <c r="C39" s="26">
        <v>46000</v>
      </c>
      <c r="D39" s="23">
        <v>60624</v>
      </c>
      <c r="E39" s="26">
        <v>0</v>
      </c>
      <c r="F39" s="25"/>
    </row>
    <row r="40" spans="2:9" ht="14.4" thickBot="1" x14ac:dyDescent="0.3">
      <c r="B40" s="19" t="s">
        <v>28</v>
      </c>
      <c r="C40" s="27">
        <f>SUM(C4,C14,C18,C19,C35,C38,C39)</f>
        <v>2004000</v>
      </c>
      <c r="D40" s="27">
        <f>SUM(D4,D14,D18,D19,D35,J34,G21:H26,D38,D39)</f>
        <v>4515863</v>
      </c>
      <c r="E40" s="28">
        <v>0</v>
      </c>
      <c r="F40" s="29"/>
      <c r="I40" s="4"/>
    </row>
    <row r="41" spans="2:9" x14ac:dyDescent="0.25">
      <c r="D41" s="4"/>
    </row>
    <row r="42" spans="2:9" ht="13.8" thickBot="1" x14ac:dyDescent="0.3">
      <c r="D42" s="4"/>
    </row>
    <row r="43" spans="2:9" ht="13.8" thickBot="1" x14ac:dyDescent="0.3">
      <c r="B43" s="71" t="s">
        <v>47</v>
      </c>
      <c r="C43" s="72"/>
      <c r="D43" s="49" t="s">
        <v>55</v>
      </c>
      <c r="E43" s="39">
        <v>2026</v>
      </c>
      <c r="H43" s="4"/>
    </row>
    <row r="44" spans="2:9" x14ac:dyDescent="0.25">
      <c r="B44" s="6" t="s">
        <v>37</v>
      </c>
      <c r="C44" s="9"/>
      <c r="D44" s="35">
        <v>562488</v>
      </c>
      <c r="E44" s="43"/>
    </row>
    <row r="45" spans="2:9" x14ac:dyDescent="0.25">
      <c r="B45" s="7" t="s">
        <v>19</v>
      </c>
      <c r="C45" s="10"/>
      <c r="D45" s="36">
        <v>104</v>
      </c>
      <c r="E45" s="44"/>
    </row>
    <row r="46" spans="2:9" x14ac:dyDescent="0.25">
      <c r="B46" s="7" t="s">
        <v>20</v>
      </c>
      <c r="C46" s="10"/>
      <c r="D46" s="36">
        <v>778057</v>
      </c>
      <c r="E46" s="44"/>
    </row>
    <row r="47" spans="2:9" x14ac:dyDescent="0.25">
      <c r="B47" s="7" t="s">
        <v>38</v>
      </c>
      <c r="C47" s="10"/>
      <c r="D47" s="36">
        <v>132900</v>
      </c>
      <c r="E47" s="44"/>
    </row>
    <row r="48" spans="2:9" x14ac:dyDescent="0.25">
      <c r="B48" s="2" t="s">
        <v>21</v>
      </c>
      <c r="C48" s="11"/>
      <c r="D48" s="36"/>
      <c r="E48" s="44"/>
    </row>
    <row r="49" spans="2:5" x14ac:dyDescent="0.25">
      <c r="B49" s="3" t="s">
        <v>22</v>
      </c>
      <c r="C49" s="12"/>
      <c r="D49" s="37">
        <f>SUM(D44:D48)</f>
        <v>1473549</v>
      </c>
      <c r="E49" s="45"/>
    </row>
    <row r="50" spans="2:5" ht="13.8" thickBot="1" x14ac:dyDescent="0.3">
      <c r="B50" s="16" t="s">
        <v>23</v>
      </c>
      <c r="C50" s="17"/>
      <c r="D50" s="38">
        <f>SUM(C40-D49)</f>
        <v>530451</v>
      </c>
      <c r="E50" s="46">
        <f>SUM(D40-E49)</f>
        <v>4515863</v>
      </c>
    </row>
    <row r="51" spans="2:5" ht="13.8" thickBot="1" x14ac:dyDescent="0.3"/>
    <row r="52" spans="2:5" ht="15" customHeight="1" thickBot="1" x14ac:dyDescent="0.3">
      <c r="B52" s="71" t="s">
        <v>56</v>
      </c>
      <c r="C52" s="72"/>
      <c r="D52" s="73"/>
    </row>
    <row r="53" spans="2:5" x14ac:dyDescent="0.25">
      <c r="B53" s="33"/>
      <c r="C53" s="34"/>
      <c r="D53" s="53"/>
    </row>
    <row r="54" spans="2:5" x14ac:dyDescent="0.25">
      <c r="B54" s="2"/>
      <c r="C54" s="32"/>
      <c r="D54" s="44"/>
    </row>
    <row r="55" spans="2:5" x14ac:dyDescent="0.25">
      <c r="B55" s="3" t="s">
        <v>45</v>
      </c>
      <c r="C55" s="31"/>
      <c r="D55" s="47">
        <f>SUM(D53:D54)</f>
        <v>0</v>
      </c>
    </row>
    <row r="56" spans="2:5" x14ac:dyDescent="0.25">
      <c r="B56" s="2" t="s">
        <v>77</v>
      </c>
      <c r="C56" s="31"/>
      <c r="D56" s="69">
        <v>20000</v>
      </c>
    </row>
    <row r="57" spans="2:5" x14ac:dyDescent="0.25">
      <c r="B57" s="2" t="s">
        <v>74</v>
      </c>
      <c r="C57" s="31"/>
      <c r="D57" s="51">
        <v>35000</v>
      </c>
    </row>
    <row r="58" spans="2:5" x14ac:dyDescent="0.25">
      <c r="B58" s="7" t="s">
        <v>75</v>
      </c>
      <c r="C58" s="30"/>
      <c r="D58" s="52">
        <v>27000</v>
      </c>
    </row>
    <row r="59" spans="2:5" x14ac:dyDescent="0.25">
      <c r="B59" s="7" t="s">
        <v>76</v>
      </c>
      <c r="C59" s="30"/>
      <c r="D59" s="44">
        <v>10000</v>
      </c>
    </row>
    <row r="60" spans="2:5" x14ac:dyDescent="0.25">
      <c r="B60" s="40" t="s">
        <v>24</v>
      </c>
      <c r="C60" s="41"/>
      <c r="D60" s="48">
        <f>SUM(D57:D59)</f>
        <v>72000</v>
      </c>
    </row>
    <row r="61" spans="2:5" ht="13.8" thickBot="1" x14ac:dyDescent="0.3">
      <c r="B61" s="16" t="s">
        <v>46</v>
      </c>
      <c r="C61" s="42" t="s">
        <v>78</v>
      </c>
      <c r="D61" s="54">
        <v>100000</v>
      </c>
    </row>
    <row r="62" spans="2:5" x14ac:dyDescent="0.25">
      <c r="B62" s="8"/>
      <c r="C62" s="8"/>
    </row>
    <row r="66" spans="2:4" x14ac:dyDescent="0.25">
      <c r="B66" s="5" t="s">
        <v>40</v>
      </c>
    </row>
    <row r="67" spans="2:4" x14ac:dyDescent="0.25">
      <c r="B67" s="50" t="s">
        <v>48</v>
      </c>
      <c r="D67" s="4"/>
    </row>
    <row r="68" spans="2:4" x14ac:dyDescent="0.25">
      <c r="D68" s="4"/>
    </row>
    <row r="69" spans="2:4" x14ac:dyDescent="0.25">
      <c r="D69" s="4"/>
    </row>
    <row r="71" spans="2:4" x14ac:dyDescent="0.25">
      <c r="B71" s="1"/>
      <c r="C71" s="1"/>
    </row>
  </sheetData>
  <mergeCells count="3">
    <mergeCell ref="B2:E2"/>
    <mergeCell ref="B52:D52"/>
    <mergeCell ref="B43:C43"/>
  </mergeCells>
  <pageMargins left="0.7" right="0.7" top="0.78740157499999996" bottom="0.78740157499999996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H28" sqref="H28"/>
    </sheetView>
  </sheetViews>
  <sheetFormatPr defaultRowHeight="14.4" x14ac:dyDescent="0.3"/>
  <cols>
    <col min="1" max="1" width="29.88671875" customWidth="1"/>
    <col min="2" max="2" width="20.5546875" customWidth="1"/>
    <col min="3" max="3" width="22.88671875" customWidth="1"/>
  </cols>
  <sheetData>
    <row r="1" spans="1:6" ht="21" x14ac:dyDescent="0.4">
      <c r="A1" s="74" t="s">
        <v>57</v>
      </c>
      <c r="B1" s="74"/>
      <c r="C1" s="74"/>
      <c r="D1" s="74"/>
      <c r="E1" s="74"/>
      <c r="F1" s="74"/>
    </row>
    <row r="2" spans="1:6" x14ac:dyDescent="0.3">
      <c r="A2" s="55" t="s">
        <v>58</v>
      </c>
      <c r="B2" s="55">
        <v>85</v>
      </c>
      <c r="C2" s="56"/>
      <c r="D2" s="56"/>
      <c r="E2" s="56"/>
      <c r="F2" s="56"/>
    </row>
    <row r="3" spans="1:6" ht="15" thickBot="1" x14ac:dyDescent="0.35">
      <c r="A3" s="57" t="s">
        <v>59</v>
      </c>
      <c r="B3" s="58">
        <v>43460</v>
      </c>
      <c r="C3" s="56"/>
      <c r="D3" s="56"/>
      <c r="E3" s="56"/>
      <c r="F3" s="56"/>
    </row>
    <row r="4" spans="1:6" ht="15" thickTop="1" x14ac:dyDescent="0.3">
      <c r="A4" s="59" t="s">
        <v>60</v>
      </c>
      <c r="B4" s="60">
        <v>3694100</v>
      </c>
      <c r="C4" s="56" t="s">
        <v>61</v>
      </c>
      <c r="D4" s="56"/>
      <c r="E4" s="56"/>
      <c r="F4" s="56"/>
    </row>
    <row r="5" spans="1:6" x14ac:dyDescent="0.3">
      <c r="A5" s="56"/>
      <c r="B5" s="56"/>
      <c r="C5" s="56"/>
      <c r="D5" s="56"/>
      <c r="E5" s="56"/>
      <c r="F5" s="56"/>
    </row>
    <row r="6" spans="1:6" ht="29.4" thickBot="1" x14ac:dyDescent="0.35">
      <c r="A6" s="61"/>
      <c r="B6" s="62" t="s">
        <v>62</v>
      </c>
      <c r="C6" s="62" t="s">
        <v>63</v>
      </c>
      <c r="D6" s="56"/>
      <c r="E6" s="56"/>
      <c r="F6" s="56"/>
    </row>
    <row r="7" spans="1:6" ht="15" thickTop="1" x14ac:dyDescent="0.3">
      <c r="A7" s="59" t="s">
        <v>64</v>
      </c>
      <c r="B7" s="63">
        <v>59202</v>
      </c>
      <c r="C7" s="63">
        <v>21194.32</v>
      </c>
      <c r="D7" s="56"/>
      <c r="E7" s="56"/>
      <c r="F7" s="56"/>
    </row>
    <row r="8" spans="1:6" x14ac:dyDescent="0.3">
      <c r="A8" s="55" t="s">
        <v>65</v>
      </c>
      <c r="B8" s="64">
        <v>55148</v>
      </c>
      <c r="C8" s="63">
        <v>19742.98</v>
      </c>
      <c r="D8" s="56"/>
      <c r="E8" s="56"/>
      <c r="F8" s="56"/>
    </row>
    <row r="9" spans="1:6" x14ac:dyDescent="0.3">
      <c r="A9" s="55"/>
      <c r="B9" s="55"/>
      <c r="C9" s="59" t="s">
        <v>66</v>
      </c>
      <c r="D9" s="56"/>
      <c r="E9" s="56"/>
      <c r="F9" s="56"/>
    </row>
    <row r="10" spans="1:6" x14ac:dyDescent="0.3">
      <c r="A10" s="55" t="s">
        <v>67</v>
      </c>
      <c r="B10" s="64">
        <v>13188</v>
      </c>
      <c r="C10" s="63">
        <v>4721.3</v>
      </c>
      <c r="D10" s="56"/>
      <c r="E10" s="56"/>
      <c r="F10" s="56"/>
    </row>
    <row r="11" spans="1:6" ht="15" thickBot="1" x14ac:dyDescent="0.35">
      <c r="A11" s="57" t="s">
        <v>68</v>
      </c>
      <c r="B11" s="58">
        <v>30000</v>
      </c>
      <c r="C11" s="58">
        <v>10740</v>
      </c>
      <c r="D11" s="56"/>
      <c r="E11" s="56"/>
      <c r="F11" s="56"/>
    </row>
    <row r="12" spans="1:6" ht="15" thickTop="1" x14ac:dyDescent="0.3">
      <c r="A12" s="65" t="s">
        <v>69</v>
      </c>
      <c r="B12" s="60">
        <v>157538</v>
      </c>
      <c r="C12" s="60">
        <v>56398.6</v>
      </c>
      <c r="D12" s="56"/>
      <c r="E12" s="56"/>
      <c r="F12" s="56"/>
    </row>
    <row r="13" spans="1:6" x14ac:dyDescent="0.3">
      <c r="A13" s="56"/>
      <c r="B13" s="56"/>
      <c r="C13" s="56"/>
      <c r="D13" s="56"/>
      <c r="E13" s="56"/>
      <c r="F13" s="56"/>
    </row>
    <row r="14" spans="1:6" x14ac:dyDescent="0.3">
      <c r="A14" s="66" t="s">
        <v>70</v>
      </c>
      <c r="B14" s="67">
        <v>1890456</v>
      </c>
      <c r="C14" s="67">
        <v>676783.25</v>
      </c>
      <c r="D14" s="56"/>
      <c r="E14" s="56"/>
      <c r="F14" s="56"/>
    </row>
    <row r="15" spans="1:6" x14ac:dyDescent="0.3">
      <c r="A15" s="56"/>
      <c r="B15" s="56"/>
      <c r="C15" s="56"/>
      <c r="D15" s="56"/>
      <c r="E15" s="56"/>
      <c r="F15" s="56"/>
    </row>
    <row r="16" spans="1:6" x14ac:dyDescent="0.3">
      <c r="A16" s="56"/>
      <c r="B16" s="56"/>
      <c r="C16" s="56"/>
      <c r="D16" s="56"/>
      <c r="E16" s="56"/>
      <c r="F16" s="56"/>
    </row>
    <row r="17" spans="1:6" x14ac:dyDescent="0.3">
      <c r="A17" s="56"/>
      <c r="B17" s="56"/>
      <c r="C17" s="56"/>
      <c r="D17" s="56"/>
      <c r="E17" s="56"/>
      <c r="F17" s="56"/>
    </row>
    <row r="18" spans="1:6" x14ac:dyDescent="0.3">
      <c r="A18" s="56"/>
      <c r="B18" s="56"/>
      <c r="C18" s="56"/>
      <c r="D18" s="56"/>
      <c r="E18" s="56"/>
      <c r="F18" s="56"/>
    </row>
    <row r="19" spans="1:6" x14ac:dyDescent="0.3">
      <c r="A19" s="56"/>
      <c r="B19" s="56"/>
      <c r="C19" s="56"/>
      <c r="D19" s="56"/>
      <c r="E19" s="56"/>
      <c r="F19" s="56"/>
    </row>
    <row r="20" spans="1:6" x14ac:dyDescent="0.3">
      <c r="A20" s="56"/>
      <c r="B20" s="56"/>
      <c r="C20" s="56"/>
      <c r="D20" s="56"/>
      <c r="E20" s="56"/>
      <c r="F20" s="56"/>
    </row>
    <row r="21" spans="1:6" x14ac:dyDescent="0.3">
      <c r="A21" s="56"/>
      <c r="B21" s="56"/>
      <c r="C21" s="56"/>
      <c r="D21" s="56"/>
      <c r="E21" s="56"/>
      <c r="F21" s="56"/>
    </row>
    <row r="22" spans="1:6" x14ac:dyDescent="0.3">
      <c r="A22" s="56"/>
      <c r="B22" s="56"/>
      <c r="C22" s="56"/>
      <c r="D22" s="56"/>
      <c r="E22" s="56"/>
      <c r="F22" s="56"/>
    </row>
    <row r="23" spans="1:6" x14ac:dyDescent="0.3">
      <c r="A23" s="56"/>
      <c r="B23" s="56"/>
      <c r="C23" s="56"/>
      <c r="D23" s="56"/>
      <c r="E23" s="56"/>
      <c r="F23" s="56"/>
    </row>
    <row r="24" spans="1:6" x14ac:dyDescent="0.3">
      <c r="A24" s="56"/>
      <c r="B24" s="56"/>
      <c r="C24" s="56"/>
      <c r="D24" s="56"/>
      <c r="E24" s="56"/>
      <c r="F24" s="56"/>
    </row>
    <row r="25" spans="1:6" x14ac:dyDescent="0.3">
      <c r="A25" s="55" t="s">
        <v>60</v>
      </c>
      <c r="B25" s="67">
        <v>3694100</v>
      </c>
      <c r="C25" s="56"/>
      <c r="D25" s="56"/>
      <c r="E25" s="56"/>
      <c r="F25" s="56"/>
    </row>
    <row r="26" spans="1:6" ht="15" thickBot="1" x14ac:dyDescent="0.35">
      <c r="A26" s="57" t="s">
        <v>71</v>
      </c>
      <c r="B26" s="68">
        <v>2567239.25</v>
      </c>
      <c r="C26" s="56"/>
      <c r="D26" s="56"/>
      <c r="E26" s="56"/>
      <c r="F26" s="56"/>
    </row>
    <row r="27" spans="1:6" ht="15" thickTop="1" x14ac:dyDescent="0.3">
      <c r="A27" s="56"/>
      <c r="B27" s="60">
        <v>1126860.75</v>
      </c>
      <c r="C27" s="56"/>
      <c r="D27" s="56"/>
      <c r="E27" s="56"/>
      <c r="F27" s="56"/>
    </row>
  </sheetData>
  <mergeCells count="1">
    <mergeCell ref="A1:F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Mzdové náklady - provoz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obec halenkov</cp:lastModifiedBy>
  <cp:lastPrinted>2024-07-15T08:38:44Z</cp:lastPrinted>
  <dcterms:created xsi:type="dcterms:W3CDTF">2023-01-12T11:50:39Z</dcterms:created>
  <dcterms:modified xsi:type="dcterms:W3CDTF">2026-01-27T07:56:58Z</dcterms:modified>
</cp:coreProperties>
</file>